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IVIO\SITO\TRASPARENZA\x sito trasparenza\PERFORMANCE\"/>
    </mc:Choice>
  </mc:AlternateContent>
  <xr:revisionPtr revIDLastSave="0" documentId="13_ncr:1_{B293EF4C-ADC8-416B-86E6-5AFA35EC7ACC}" xr6:coauthVersionLast="47" xr6:coauthVersionMax="47" xr10:uidLastSave="{00000000-0000-0000-0000-000000000000}"/>
  <bookViews>
    <workbookView xWindow="-120" yWindow="-120" windowWidth="29040" windowHeight="15840" xr2:uid="{1DC4A38F-86EE-48A9-B10A-BEB2EFB96D34}"/>
  </bookViews>
  <sheets>
    <sheet name="Foglio1" sheetId="1" r:id="rId1"/>
  </sheets>
  <externalReferences>
    <externalReference r:id="rId2"/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28" i="1"/>
  <c r="B28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<sst xmlns="http://schemas.openxmlformats.org/spreadsheetml/2006/main" count="25" uniqueCount="25">
  <si>
    <t>DISTRIBUZIONE DEL TRATTAMENTO ACCESSORIO PERSONALE DIPENDENTE - 2022</t>
  </si>
  <si>
    <t>RISORSE EROGABILI FONDO ACCESSORIO 2022</t>
  </si>
  <si>
    <t>DIMINUZIONE INCENTIVI PAGATI SU CAPITOLI LAVORI</t>
  </si>
  <si>
    <t>TOTALE RISORSE ANNO 2022</t>
  </si>
  <si>
    <t>DISTRIBUZIONE DEL TRATTAMENTO ACCESSORIO</t>
  </si>
  <si>
    <t>PROGRESSIONI ORIZZONTALI</t>
  </si>
  <si>
    <t xml:space="preserve">POSIZIONI ORGANIZZATIVE </t>
  </si>
  <si>
    <t>IND. DIR IPS (Maracchi)</t>
  </si>
  <si>
    <t>IND. ART. 17 CCNL 1/4/1999</t>
  </si>
  <si>
    <t>STRAORDINARIO</t>
  </si>
  <si>
    <t>INDENNITA' ART. 17</t>
  </si>
  <si>
    <t>INDENNITA' ARCHIVISTI INFORMATICI</t>
  </si>
  <si>
    <t xml:space="preserve">IND. COMPARTO </t>
  </si>
  <si>
    <t>COMPENSO RESP. SICUREZZA ANTINCENDIO</t>
  </si>
  <si>
    <t>PRODUTTIVITA' INDIVIDUALE - OBIETTIVI</t>
  </si>
  <si>
    <t>PRODUTTIVITA' INDIVIDUALE - SCHEDE VALUTAZIONE</t>
  </si>
  <si>
    <t>PRODUTTIVITA' - OBIETTIVI AZIENDALI</t>
  </si>
  <si>
    <t>TOTALE EROGATO</t>
  </si>
  <si>
    <t>economia di bilancio L. 133/2008</t>
  </si>
  <si>
    <t>DISTRIBUZIONE PREMI COLLEGATI ALLA PERFORMANCE ANNO 2022</t>
  </si>
  <si>
    <t>PREMI STANZIATI</t>
  </si>
  <si>
    <t>PREMI DISTRIBUITI</t>
  </si>
  <si>
    <t>PERSONALE DIPENDENTE</t>
  </si>
  <si>
    <t>PERSONALE DIRIGENTE</t>
  </si>
  <si>
    <t>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</si>
</sst>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4" fontId="5" fillId="0" borderId="2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6" fillId="0" borderId="3" xfId="0" applyFont="1" applyBorder="1" applyAlignment="1">
      <alignment horizontal="left"/>
    </xf>
    <xf numFmtId="0" fontId="5" fillId="0" borderId="5" xfId="0" applyFont="1" applyBorder="1"/>
    <xf numFmtId="4" fontId="5" fillId="0" borderId="5" xfId="0" applyNumberFormat="1" applyFont="1" applyBorder="1"/>
    <xf numFmtId="0" fontId="3" fillId="0" borderId="0" xfId="0" applyFont="1" applyAlignment="1">
      <alignment horizontal="center"/>
    </xf>
    <xf numFmtId="164" fontId="4" fillId="0" borderId="0" xfId="0" applyNumberFormat="1" applyFont="1"/>
    <xf numFmtId="4" fontId="6" fillId="0" borderId="5" xfId="0" applyNumberFormat="1" applyFont="1" applyBorder="1"/>
    <xf numFmtId="0" fontId="5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5" fillId="0" borderId="3" xfId="0" applyFont="1" applyBorder="1"/>
    <xf numFmtId="0" fontId="6" fillId="0" borderId="0" xfId="0" applyFont="1"/>
    <xf numFmtId="0" fontId="6" fillId="0" borderId="5" xfId="0" applyFont="1" applyBorder="1"/>
    <xf numFmtId="43" fontId="5" fillId="0" borderId="0" xfId="1" applyFont="1" applyBorder="1"/>
    <xf numFmtId="43" fontId="5" fillId="0" borderId="5" xfId="1" applyFont="1" applyBorder="1"/>
    <xf numFmtId="4" fontId="5" fillId="0" borderId="6" xfId="0" applyNumberFormat="1" applyFont="1" applyBorder="1"/>
    <xf numFmtId="43" fontId="5" fillId="0" borderId="9" xfId="1" applyFont="1" applyBorder="1"/>
    <xf numFmtId="43" fontId="5" fillId="0" borderId="7" xfId="1" applyFont="1" applyBorder="1"/>
    <xf numFmtId="4" fontId="7" fillId="3" borderId="5" xfId="2" applyNumberFormat="1" applyFont="1" applyFill="1" applyBorder="1"/>
  </cellXfs>
  <cellStyles count="3">
    <cellStyle name="Migliaia" xfId="1" builtinId="3"/>
    <cellStyle name="Neutrale" xfId="2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RCHIVIO\Produttivit&#224;\2022\CONTEGGI%20E%20DISTRIBUZIONE%202022.xlsx" TargetMode="External"/><Relationship Id="rId1" Type="http://schemas.openxmlformats.org/officeDocument/2006/relationships/externalLinkPath" Target="/ARCHIVIO/Produttivit&#224;/2022/CONTEGGI%20E%20DISTRIBUZION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RCHIVIO\DIRIGENTI\Retr.%20di%20posizione%20e%20Risultato\2022\FONDO%20dirigenti%202022.xls" TargetMode="External"/><Relationship Id="rId1" Type="http://schemas.openxmlformats.org/officeDocument/2006/relationships/externalLinkPath" Target="/ARCHIVIO/DIRIGENTI/Retr.%20di%20posizione%20e%20Risultato/2022/FONDO%20dirigenti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I"/>
      <sheetName val="SISTEMA"/>
      <sheetName val="OBIETTIVI DI GRUPPO E IND(2)"/>
      <sheetName val="istituzionali"/>
      <sheetName val="totali"/>
      <sheetName val="SPERIMENTAZIONE "/>
      <sheetName val="premi stanziati e distribuiti"/>
      <sheetName val="Dati relativi ai premi"/>
    </sheetNames>
    <sheetDataSet>
      <sheetData sheetId="0">
        <row r="27">
          <cell r="B27">
            <v>69636.040000000008</v>
          </cell>
        </row>
        <row r="30">
          <cell r="B30">
            <v>757.32000000000016</v>
          </cell>
        </row>
        <row r="32">
          <cell r="B32">
            <v>8964.33</v>
          </cell>
        </row>
        <row r="33">
          <cell r="B33">
            <v>917.14</v>
          </cell>
        </row>
        <row r="35">
          <cell r="B35">
            <v>23324.16</v>
          </cell>
        </row>
        <row r="37">
          <cell r="B37">
            <v>0</v>
          </cell>
        </row>
        <row r="38">
          <cell r="B38">
            <v>2499.9599999999996</v>
          </cell>
        </row>
        <row r="40">
          <cell r="B40">
            <v>16875.550000000003</v>
          </cell>
        </row>
        <row r="52">
          <cell r="B52">
            <v>15623.07</v>
          </cell>
        </row>
        <row r="53">
          <cell r="B53">
            <v>812.22</v>
          </cell>
        </row>
        <row r="54">
          <cell r="B54">
            <v>1844.3999999999999</v>
          </cell>
        </row>
        <row r="63">
          <cell r="B63">
            <v>106490.92000000001</v>
          </cell>
        </row>
        <row r="78">
          <cell r="B78">
            <v>6344.19</v>
          </cell>
        </row>
        <row r="82">
          <cell r="B82">
            <v>47920.909999999996</v>
          </cell>
        </row>
        <row r="83">
          <cell r="B83">
            <v>37271.76999999999</v>
          </cell>
        </row>
        <row r="84">
          <cell r="E84">
            <v>20968.759999999998</v>
          </cell>
        </row>
        <row r="85">
          <cell r="E85">
            <v>106161.43999999999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DO RICALCOLATO"/>
      <sheetName val="CONTEGGI"/>
      <sheetName val="Foglio3"/>
    </sheetNames>
    <sheetDataSet>
      <sheetData sheetId="0"/>
      <sheetData sheetId="1">
        <row r="18">
          <cell r="B18">
            <v>22406.603293</v>
          </cell>
        </row>
        <row r="72">
          <cell r="I72">
            <v>21525.49504120888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432E-B977-40E6-99A5-19414BE683A8}">
  <dimension ref="A1:C30"/>
  <sheetViews>
    <sheetView tabSelected="1" workbookViewId="0">
      <selection activeCell="L23" sqref="L23"/>
    </sheetView>
  </sheetViews>
  <sheetFormatPr defaultRowHeight="15" x14ac:dyDescent="0.25"/>
  <cols>
    <col min="1" max="1" width="60.140625" customWidth="1"/>
    <col min="2" max="2" width="24.28515625" customWidth="1"/>
    <col min="3" max="3" width="29.7109375" customWidth="1"/>
  </cols>
  <sheetData>
    <row r="1" spans="1:3" ht="15.75" x14ac:dyDescent="0.25">
      <c r="A1" s="1" t="s">
        <v>0</v>
      </c>
      <c r="B1" s="1"/>
      <c r="C1" s="1"/>
    </row>
    <row r="2" spans="1:3" ht="16.5" thickBot="1" x14ac:dyDescent="0.3">
      <c r="A2" s="2"/>
      <c r="B2" s="3"/>
      <c r="C2" s="3"/>
    </row>
    <row r="3" spans="1:3" ht="15.75" x14ac:dyDescent="0.25">
      <c r="A3" s="4" t="s">
        <v>1</v>
      </c>
      <c r="B3" s="5">
        <v>253759.88</v>
      </c>
      <c r="C3" s="3"/>
    </row>
    <row r="4" spans="1:3" ht="15.75" x14ac:dyDescent="0.25">
      <c r="A4" s="6" t="s">
        <v>2</v>
      </c>
      <c r="B4" s="7"/>
      <c r="C4" s="3"/>
    </row>
    <row r="5" spans="1:3" ht="15.75" x14ac:dyDescent="0.25">
      <c r="A5" s="8" t="s">
        <v>3</v>
      </c>
      <c r="B5" s="30">
        <f>B3-B4</f>
        <v>253759.88</v>
      </c>
      <c r="C5" s="3"/>
    </row>
    <row r="6" spans="1:3" ht="15.75" x14ac:dyDescent="0.25">
      <c r="A6" s="6"/>
      <c r="B6" s="9"/>
      <c r="C6" s="3"/>
    </row>
    <row r="7" spans="1:3" ht="15.75" x14ac:dyDescent="0.25">
      <c r="A7" s="8" t="s">
        <v>4</v>
      </c>
      <c r="B7" s="9"/>
      <c r="C7" s="3"/>
    </row>
    <row r="8" spans="1:3" ht="15.75" x14ac:dyDescent="0.25">
      <c r="A8" s="6" t="s">
        <v>5</v>
      </c>
      <c r="B8" s="10">
        <f>[1]CALCOLI!B27</f>
        <v>69636.040000000008</v>
      </c>
      <c r="C8" s="11"/>
    </row>
    <row r="9" spans="1:3" ht="15.75" x14ac:dyDescent="0.25">
      <c r="A9" s="6" t="s">
        <v>6</v>
      </c>
      <c r="B9" s="10">
        <v>0</v>
      </c>
      <c r="C9" s="3"/>
    </row>
    <row r="10" spans="1:3" ht="15.75" x14ac:dyDescent="0.25">
      <c r="A10" s="6" t="s">
        <v>7</v>
      </c>
      <c r="B10" s="10">
        <f>[1]CALCOLI!B30</f>
        <v>757.32000000000016</v>
      </c>
      <c r="C10" s="3"/>
    </row>
    <row r="11" spans="1:3" ht="15.75" x14ac:dyDescent="0.25">
      <c r="A11" s="6" t="s">
        <v>8</v>
      </c>
      <c r="B11" s="10">
        <f>[1]CALCOLI!B52</f>
        <v>15623.07</v>
      </c>
      <c r="C11" s="3"/>
    </row>
    <row r="12" spans="1:3" ht="15.75" x14ac:dyDescent="0.25">
      <c r="A12" s="6" t="s">
        <v>9</v>
      </c>
      <c r="B12" s="10">
        <f>[1]CALCOLI!B32+[1]CALCOLI!B53</f>
        <v>9776.5499999999993</v>
      </c>
      <c r="C12" s="3"/>
    </row>
    <row r="13" spans="1:3" ht="15.75" x14ac:dyDescent="0.25">
      <c r="A13" s="6" t="s">
        <v>10</v>
      </c>
      <c r="B13" s="10">
        <f>[1]CALCOLI!B35+[1]CALCOLI!B54+[1]CALCOLI!B33</f>
        <v>26085.7</v>
      </c>
      <c r="C13" s="3"/>
    </row>
    <row r="14" spans="1:3" ht="15.75" x14ac:dyDescent="0.25">
      <c r="A14" s="6" t="s">
        <v>11</v>
      </c>
      <c r="B14" s="10">
        <f>[1]CALCOLI!B37</f>
        <v>0</v>
      </c>
      <c r="C14" s="11"/>
    </row>
    <row r="15" spans="1:3" ht="15.75" x14ac:dyDescent="0.25">
      <c r="A15" s="6" t="s">
        <v>12</v>
      </c>
      <c r="B15" s="10">
        <f>[1]CALCOLI!B40</f>
        <v>16875.550000000003</v>
      </c>
      <c r="C15" s="3"/>
    </row>
    <row r="16" spans="1:3" ht="15.75" x14ac:dyDescent="0.25">
      <c r="A16" s="6" t="s">
        <v>13</v>
      </c>
      <c r="B16" s="10">
        <f>[1]CALCOLI!B38</f>
        <v>2499.9599999999996</v>
      </c>
      <c r="C16" s="3"/>
    </row>
    <row r="17" spans="1:3" ht="15.75" x14ac:dyDescent="0.25">
      <c r="A17" s="6" t="s">
        <v>14</v>
      </c>
      <c r="B17" s="10">
        <f>[1]CALCOLI!B82</f>
        <v>47920.909999999996</v>
      </c>
      <c r="C17" s="3"/>
    </row>
    <row r="18" spans="1:3" ht="15.75" x14ac:dyDescent="0.25">
      <c r="A18" s="6" t="s">
        <v>15</v>
      </c>
      <c r="B18" s="10">
        <f>[1]CALCOLI!E84</f>
        <v>20968.759999999998</v>
      </c>
      <c r="C18" s="3"/>
    </row>
    <row r="19" spans="1:3" ht="15.75" x14ac:dyDescent="0.25">
      <c r="A19" s="6" t="s">
        <v>16</v>
      </c>
      <c r="B19" s="10">
        <f>[1]CALCOLI!B83</f>
        <v>37271.76999999999</v>
      </c>
      <c r="C19" s="12"/>
    </row>
    <row r="20" spans="1:3" ht="15.75" x14ac:dyDescent="0.25">
      <c r="A20" s="8" t="s">
        <v>17</v>
      </c>
      <c r="B20" s="13">
        <f>SUM(B8:B19)</f>
        <v>247415.63000000003</v>
      </c>
      <c r="C20" s="3"/>
    </row>
    <row r="21" spans="1:3" ht="15.75" x14ac:dyDescent="0.25">
      <c r="A21" s="8" t="s">
        <v>18</v>
      </c>
      <c r="B21" s="10">
        <f>[1]CALCOLI!B78</f>
        <v>6344.19</v>
      </c>
      <c r="C21" s="3"/>
    </row>
    <row r="22" spans="1:3" ht="15.75" x14ac:dyDescent="0.25">
      <c r="A22" s="14"/>
      <c r="B22" s="13">
        <f>SUM(B20:B21)</f>
        <v>253759.82000000004</v>
      </c>
      <c r="C22" s="3"/>
    </row>
    <row r="23" spans="1:3" ht="16.5" thickBot="1" x14ac:dyDescent="0.3">
      <c r="A23" s="15"/>
      <c r="B23" s="16"/>
      <c r="C23" s="3"/>
    </row>
    <row r="24" spans="1:3" ht="16.5" thickBot="1" x14ac:dyDescent="0.3">
      <c r="A24" s="3"/>
      <c r="B24" s="3"/>
      <c r="C24" s="3"/>
    </row>
    <row r="25" spans="1:3" ht="15.75" x14ac:dyDescent="0.25">
      <c r="A25" s="17" t="s">
        <v>19</v>
      </c>
      <c r="B25" s="18"/>
      <c r="C25" s="19"/>
    </row>
    <row r="26" spans="1:3" ht="15.75" x14ac:dyDescent="0.25">
      <c r="A26" s="20"/>
      <c r="B26" s="3"/>
      <c r="C26" s="21"/>
    </row>
    <row r="27" spans="1:3" x14ac:dyDescent="0.25">
      <c r="A27" s="22"/>
      <c r="B27" s="23" t="s">
        <v>20</v>
      </c>
      <c r="C27" s="24" t="s">
        <v>21</v>
      </c>
    </row>
    <row r="28" spans="1:3" x14ac:dyDescent="0.25">
      <c r="A28" s="22" t="s">
        <v>22</v>
      </c>
      <c r="B28" s="25">
        <f>[1]CALCOLI!$B$63</f>
        <v>106490.92000000001</v>
      </c>
      <c r="C28" s="26">
        <f>[1]CALCOLI!E85</f>
        <v>106161.43999999999</v>
      </c>
    </row>
    <row r="29" spans="1:3" x14ac:dyDescent="0.25">
      <c r="A29" s="22" t="s">
        <v>23</v>
      </c>
      <c r="B29" s="25">
        <f>[2]CONTEGGI!$B$18</f>
        <v>22406.603293</v>
      </c>
      <c r="C29" s="26">
        <f>[2]CONTEGGI!$I$72</f>
        <v>21525.49504120888</v>
      </c>
    </row>
    <row r="30" spans="1:3" ht="15.75" thickBot="1" x14ac:dyDescent="0.3">
      <c r="A30" s="27" t="s">
        <v>24</v>
      </c>
      <c r="B30" s="28">
        <v>10553.42</v>
      </c>
      <c r="C30" s="29">
        <v>10553.42</v>
      </c>
    </row>
  </sheetData>
  <mergeCells count="2">
    <mergeCell ref="A1:C1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dcterms:created xsi:type="dcterms:W3CDTF">2023-09-15T11:49:10Z</dcterms:created>
  <dcterms:modified xsi:type="dcterms:W3CDTF">2023-09-15T12:02:54Z</dcterms:modified>
</cp:coreProperties>
</file>